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  <sheet name="Sheet3" sheetId="3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<sst xmlns="http://schemas.openxmlformats.org/spreadsheetml/2006/main" count="274" uniqueCount="228">
  <si>
    <t>表三</t>
  </si>
  <si>
    <t>2023年一般公共预算收支平衡表</t>
  </si>
  <si>
    <t>单位：万元</t>
  </si>
  <si>
    <t>收入</t>
  </si>
  <si>
    <t>支出</t>
  </si>
  <si>
    <t>功能科目</t>
  </si>
  <si>
    <t>项目</t>
  </si>
  <si>
    <t>上年执行数</t>
  </si>
  <si>
    <t>预算数</t>
  </si>
  <si>
    <t>金额</t>
  </si>
  <si>
    <t>为上年执行数的%</t>
  </si>
  <si>
    <t>10</t>
  </si>
  <si>
    <t>本级收入合计</t>
  </si>
  <si>
    <t>20</t>
  </si>
  <si>
    <t>本级支出合计</t>
  </si>
  <si>
    <t>110</t>
  </si>
  <si>
    <t>转移性收入</t>
  </si>
  <si>
    <t>230</t>
  </si>
  <si>
    <t>转移性支出</t>
  </si>
  <si>
    <t>1100</t>
  </si>
  <si>
    <t xml:space="preserve">  上级补助收入</t>
  </si>
  <si>
    <t>23006</t>
  </si>
  <si>
    <t xml:space="preserve">  上解上级支出</t>
  </si>
  <si>
    <t>11001</t>
  </si>
  <si>
    <t xml:space="preserve">    返还性收入</t>
  </si>
  <si>
    <t>2300601</t>
  </si>
  <si>
    <t xml:space="preserve">    体制上解支出</t>
  </si>
  <si>
    <t>1100102</t>
  </si>
  <si>
    <t xml:space="preserve">      所得税基数返还收入 </t>
  </si>
  <si>
    <t>2300602</t>
  </si>
  <si>
    <t xml:space="preserve">    专项上解支出</t>
  </si>
  <si>
    <t>1100103</t>
  </si>
  <si>
    <t xml:space="preserve">      成品油税费改革税收返还收入</t>
  </si>
  <si>
    <t>1100104</t>
  </si>
  <si>
    <t xml:space="preserve">      增值税税收返还收入</t>
  </si>
  <si>
    <t xml:space="preserve"> </t>
  </si>
  <si>
    <t>1100105</t>
  </si>
  <si>
    <t xml:space="preserve">      消费税税收返还收入</t>
  </si>
  <si>
    <t>1100106</t>
  </si>
  <si>
    <t xml:space="preserve">      增值税“五五分享”税收返还收入</t>
  </si>
  <si>
    <t>1100199</t>
  </si>
  <si>
    <t xml:space="preserve">      其他返还性收入</t>
  </si>
  <si>
    <t>11002</t>
  </si>
  <si>
    <t xml:space="preserve">    一般性转移支付收入</t>
  </si>
  <si>
    <t>1100201</t>
  </si>
  <si>
    <t xml:space="preserve">      体制补助收入</t>
  </si>
  <si>
    <t>1100202</t>
  </si>
  <si>
    <t xml:space="preserve">      均衡性转移支付收入</t>
  </si>
  <si>
    <t>1100207</t>
  </si>
  <si>
    <t xml:space="preserve">      县级基本财力保障机制奖补资金收入</t>
  </si>
  <si>
    <t>1100208</t>
  </si>
  <si>
    <t xml:space="preserve">      结算补助收入</t>
  </si>
  <si>
    <t>1100212</t>
  </si>
  <si>
    <t xml:space="preserve">      资源枯竭型城市转移支付补助收入</t>
  </si>
  <si>
    <t>1100214</t>
  </si>
  <si>
    <t xml:space="preserve">      企业事业单位划转补助收入</t>
  </si>
  <si>
    <t>1100225</t>
  </si>
  <si>
    <t xml:space="preserve">      产粮（油）大县奖励资金收入</t>
  </si>
  <si>
    <t>1100226</t>
  </si>
  <si>
    <t xml:space="preserve">      重点生态功能区转移支付收入</t>
  </si>
  <si>
    <t>1100227</t>
  </si>
  <si>
    <t xml:space="preserve">      固定数额补助收入</t>
  </si>
  <si>
    <t>1100228</t>
  </si>
  <si>
    <t xml:space="preserve">      革命老区转移支付收入</t>
  </si>
  <si>
    <t>1100229</t>
  </si>
  <si>
    <t xml:space="preserve">      民族地区转移支付收入</t>
  </si>
  <si>
    <t>1100230</t>
  </si>
  <si>
    <t xml:space="preserve">      边境地区转移支付收入</t>
  </si>
  <si>
    <t>1100231</t>
  </si>
  <si>
    <t xml:space="preserve">      巩固脱贫攻坚成果衔接乡村振兴转移支付收入</t>
  </si>
  <si>
    <t>1100241</t>
  </si>
  <si>
    <t xml:space="preserve">      一般公共服务共同财政事权转移支付收入</t>
  </si>
  <si>
    <t>1100242</t>
  </si>
  <si>
    <t xml:space="preserve">      外交共同财政事权转移支付收入</t>
  </si>
  <si>
    <t>1100243</t>
  </si>
  <si>
    <t xml:space="preserve">      国防共同财政事权转移支付收入</t>
  </si>
  <si>
    <t>1100244</t>
  </si>
  <si>
    <t xml:space="preserve">      公共安全共同财政事权转移支付收入</t>
  </si>
  <si>
    <t>1100245</t>
  </si>
  <si>
    <t xml:space="preserve">      教育共同财政事权转移支付收入</t>
  </si>
  <si>
    <t>1100246</t>
  </si>
  <si>
    <t xml:space="preserve">      科学技术共同财政事权转移支付收入</t>
  </si>
  <si>
    <t>1100247</t>
  </si>
  <si>
    <t xml:space="preserve">      文化旅游体育与传媒共同财政事权转移支付收入</t>
  </si>
  <si>
    <t>1100248</t>
  </si>
  <si>
    <t xml:space="preserve">      社会保障和就业共同财政事权转移支付收入</t>
  </si>
  <si>
    <t>1100249</t>
  </si>
  <si>
    <t xml:space="preserve">      医疗卫生共同财政事权转移支付收入</t>
  </si>
  <si>
    <t>1100250</t>
  </si>
  <si>
    <t xml:space="preserve">      节能环保共同财政事权转移支付收入</t>
  </si>
  <si>
    <t>1100251</t>
  </si>
  <si>
    <t xml:space="preserve">      城乡社区共同财政事权转移支付收入</t>
  </si>
  <si>
    <t>1100252</t>
  </si>
  <si>
    <t xml:space="preserve">      农林水共同财政事权转移支付收入</t>
  </si>
  <si>
    <t>1100253</t>
  </si>
  <si>
    <t xml:space="preserve">      交通运输共同财政事权转移支付收入</t>
  </si>
  <si>
    <t>1100254</t>
  </si>
  <si>
    <t xml:space="preserve">      资源勘探工业信息等共同财政事权转移支付收入</t>
  </si>
  <si>
    <t>1100255</t>
  </si>
  <si>
    <t xml:space="preserve">      商业服务业等共同财政事权转移支付收入</t>
  </si>
  <si>
    <t>1100256</t>
  </si>
  <si>
    <t xml:space="preserve">      金融共同财政事权转移支付收入</t>
  </si>
  <si>
    <t>1100257</t>
  </si>
  <si>
    <t xml:space="preserve">      自然资源海洋气象等共同财政事权转移支付收入</t>
  </si>
  <si>
    <t>1100258</t>
  </si>
  <si>
    <t xml:space="preserve">      住房保障共同财政事权转移支付收入</t>
  </si>
  <si>
    <t>1100259</t>
  </si>
  <si>
    <t xml:space="preserve">      粮油物资储备共同财政事权转移支付收入</t>
  </si>
  <si>
    <t>1100260</t>
  </si>
  <si>
    <t xml:space="preserve">      灾害防治及应急管理共同财政事权转移支付收入</t>
  </si>
  <si>
    <t>1100269</t>
  </si>
  <si>
    <t xml:space="preserve">      其他共同财政事权转移支付收入</t>
  </si>
  <si>
    <t>1100299</t>
  </si>
  <si>
    <t xml:space="preserve">      其他一般性转移支付收入</t>
  </si>
  <si>
    <r>
      <rPr>
        <sz val="12"/>
        <rFont val="宋体"/>
        <charset val="134"/>
      </rPr>
      <t>1100296</t>
    </r>
  </si>
  <si>
    <r>
      <rPr>
        <sz val="11"/>
        <rFont val="宋体"/>
        <charset val="134"/>
        <scheme val="minor"/>
      </rPr>
      <t xml:space="preserve"> </t>
    </r>
    <r>
      <rPr>
        <sz val="12"/>
        <rFont val="宋体"/>
        <charset val="134"/>
      </rPr>
      <t xml:space="preserve">     增值税留抵退税转移支付收入</t>
    </r>
  </si>
  <si>
    <r>
      <rPr>
        <sz val="12"/>
        <rFont val="宋体"/>
        <charset val="134"/>
      </rPr>
      <t>1100297</t>
    </r>
  </si>
  <si>
    <r>
      <rPr>
        <sz val="11"/>
        <rFont val="宋体"/>
        <charset val="134"/>
        <scheme val="minor"/>
      </rPr>
      <t xml:space="preserve"> </t>
    </r>
    <r>
      <rPr>
        <sz val="12"/>
        <rFont val="宋体"/>
        <charset val="134"/>
      </rPr>
      <t xml:space="preserve">     其他退税减税降费转移支付收入</t>
    </r>
  </si>
  <si>
    <r>
      <rPr>
        <sz val="12"/>
        <rFont val="宋体"/>
        <charset val="134"/>
      </rPr>
      <t>1100298</t>
    </r>
  </si>
  <si>
    <r>
      <rPr>
        <sz val="11"/>
        <rFont val="宋体"/>
        <charset val="134"/>
        <scheme val="minor"/>
      </rPr>
      <t xml:space="preserve"> </t>
    </r>
    <r>
      <rPr>
        <sz val="12"/>
        <rFont val="宋体"/>
        <charset val="134"/>
      </rPr>
      <t xml:space="preserve">     补充县区财力转移支付收入</t>
    </r>
  </si>
  <si>
    <t>11003</t>
  </si>
  <si>
    <t xml:space="preserve">    专项转移支付收入</t>
  </si>
  <si>
    <t>1100301</t>
  </si>
  <si>
    <t xml:space="preserve">      一般公共服务</t>
  </si>
  <si>
    <t>1100302</t>
  </si>
  <si>
    <t xml:space="preserve">      外交</t>
  </si>
  <si>
    <t>1100303</t>
  </si>
  <si>
    <t xml:space="preserve">      国防</t>
  </si>
  <si>
    <t>1100304</t>
  </si>
  <si>
    <t xml:space="preserve">      公共安全</t>
  </si>
  <si>
    <t>1100305</t>
  </si>
  <si>
    <t xml:space="preserve">      教育</t>
  </si>
  <si>
    <t>1100306</t>
  </si>
  <si>
    <t xml:space="preserve">      科学技术</t>
  </si>
  <si>
    <t>1100307</t>
  </si>
  <si>
    <t xml:space="preserve">      文化旅游体育与传媒</t>
  </si>
  <si>
    <t>1100308</t>
  </si>
  <si>
    <t xml:space="preserve">      社会保障和就业</t>
  </si>
  <si>
    <t>1100310</t>
  </si>
  <si>
    <t xml:space="preserve">      卫生健康</t>
  </si>
  <si>
    <t>1100311</t>
  </si>
  <si>
    <t xml:space="preserve">      节能环保</t>
  </si>
  <si>
    <t>1100312</t>
  </si>
  <si>
    <t xml:space="preserve">      城乡社区</t>
  </si>
  <si>
    <t>1100313</t>
  </si>
  <si>
    <t xml:space="preserve">      农林水</t>
  </si>
  <si>
    <t>1100314</t>
  </si>
  <si>
    <t xml:space="preserve">      交通运输</t>
  </si>
  <si>
    <t>1100315</t>
  </si>
  <si>
    <t xml:space="preserve">      资源勘探工业信息等</t>
  </si>
  <si>
    <t>1100316</t>
  </si>
  <si>
    <t xml:space="preserve">      商业服务业等</t>
  </si>
  <si>
    <t>1100317</t>
  </si>
  <si>
    <t xml:space="preserve">      金融</t>
  </si>
  <si>
    <t>1100320</t>
  </si>
  <si>
    <t xml:space="preserve">      自然资源海洋气象等</t>
  </si>
  <si>
    <t>1100321</t>
  </si>
  <si>
    <t xml:space="preserve">      住房保障</t>
  </si>
  <si>
    <t>1100322</t>
  </si>
  <si>
    <t xml:space="preserve">      粮油物资储备</t>
  </si>
  <si>
    <t>1100324</t>
  </si>
  <si>
    <t xml:space="preserve">      灾害防治及应急管理</t>
  </si>
  <si>
    <t>1100399</t>
  </si>
  <si>
    <t xml:space="preserve">      其他收入</t>
  </si>
  <si>
    <t>11006</t>
  </si>
  <si>
    <t xml:space="preserve">  下级上解收入</t>
  </si>
  <si>
    <t>1100601</t>
  </si>
  <si>
    <t xml:space="preserve">    体制上解收入</t>
  </si>
  <si>
    <t>1100602</t>
  </si>
  <si>
    <t xml:space="preserve">    专项上解收入</t>
  </si>
  <si>
    <t>11008001</t>
  </si>
  <si>
    <t xml:space="preserve">  待偿债置换一般债券上年结余</t>
  </si>
  <si>
    <t>11008</t>
  </si>
  <si>
    <t xml:space="preserve">  上年结余收入</t>
  </si>
  <si>
    <t>11009</t>
  </si>
  <si>
    <t xml:space="preserve">  调入资金</t>
  </si>
  <si>
    <t>23022</t>
  </si>
  <si>
    <t xml:space="preserve">  补助下级支出</t>
  </si>
  <si>
    <t>110090102</t>
  </si>
  <si>
    <t xml:space="preserve">    从政府性基金预算调入</t>
  </si>
  <si>
    <t>23008</t>
  </si>
  <si>
    <t xml:space="preserve">  调出资金</t>
  </si>
  <si>
    <t>110090103</t>
  </si>
  <si>
    <t xml:space="preserve">    从国有资本经营预算调入</t>
  </si>
  <si>
    <t>23015</t>
  </si>
  <si>
    <t xml:space="preserve">  安排预算稳定调节基金</t>
  </si>
  <si>
    <t>110090199</t>
  </si>
  <si>
    <t xml:space="preserve">    从其他资金调入</t>
  </si>
  <si>
    <t>23016</t>
  </si>
  <si>
    <t xml:space="preserve">  补充预算周转金</t>
  </si>
  <si>
    <t>1050401</t>
  </si>
  <si>
    <t xml:space="preserve">  地方政府一般债务收入</t>
  </si>
  <si>
    <t>23103</t>
  </si>
  <si>
    <t xml:space="preserve">  地方政府一般债务还本支出</t>
  </si>
  <si>
    <t>1101101</t>
  </si>
  <si>
    <t xml:space="preserve">  地方政府一般债务转贷收入</t>
  </si>
  <si>
    <t>23011</t>
  </si>
  <si>
    <t xml:space="preserve">  地方政府一般债务转贷支出</t>
  </si>
  <si>
    <t>11021</t>
  </si>
  <si>
    <t xml:space="preserve">  区域间转移性收入</t>
  </si>
  <si>
    <t>23021</t>
  </si>
  <si>
    <t xml:space="preserve">  区域间转移性支出</t>
  </si>
  <si>
    <t>1102101</t>
  </si>
  <si>
    <t xml:space="preserve">    接受其他地区援助收入</t>
  </si>
  <si>
    <t>2302101</t>
  </si>
  <si>
    <t xml:space="preserve">    援助其他地区支出</t>
  </si>
  <si>
    <t>1102102</t>
  </si>
  <si>
    <t xml:space="preserve">    生态保护补偿转移性收入</t>
  </si>
  <si>
    <t>2302102</t>
  </si>
  <si>
    <t xml:space="preserve">    生态保护补偿转移性支出</t>
  </si>
  <si>
    <t>1102103</t>
  </si>
  <si>
    <t xml:space="preserve">    土地指标调剂转移性收入</t>
  </si>
  <si>
    <t>2302103</t>
  </si>
  <si>
    <t xml:space="preserve">    土地指标调剂转移性支出</t>
  </si>
  <si>
    <t>1102199</t>
  </si>
  <si>
    <t xml:space="preserve">    其他转移性收入</t>
  </si>
  <si>
    <t>2302199</t>
  </si>
  <si>
    <t xml:space="preserve">    其他转移性支出</t>
  </si>
  <si>
    <t>11015</t>
  </si>
  <si>
    <t xml:space="preserve">  动用预算稳定调节基金</t>
  </si>
  <si>
    <t>23023</t>
  </si>
  <si>
    <t xml:space="preserve">  省辖市补助县（市）支出</t>
  </si>
  <si>
    <t>11022</t>
  </si>
  <si>
    <t xml:space="preserve">  省辖市补助县（市）收入</t>
  </si>
  <si>
    <t>23009</t>
  </si>
  <si>
    <t xml:space="preserve">  年终结余</t>
  </si>
  <si>
    <t>收入总计</t>
  </si>
  <si>
    <t>支出总计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</si>
</sst>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29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b/>
      <sz val="18"/>
      <name val="黑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2" fillId="13" borderId="2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2">
    <xf numFmtId="0" fontId="0" fillId="0" borderId="0" xfId="0"/>
    <xf numFmtId="0" fontId="1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176" fontId="3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" fontId="6" fillId="3" borderId="1" xfId="0" applyNumberFormat="1" applyFont="1" applyFill="1" applyBorder="1" applyAlignment="1" applyProtection="1">
      <alignment vertical="center"/>
      <protection locked="0"/>
    </xf>
    <xf numFmtId="1" fontId="3" fillId="3" borderId="1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76" fontId="3" fillId="2" borderId="1" xfId="0" applyNumberFormat="1" applyFont="1" applyFill="1" applyBorder="1" applyAlignment="1" applyProtection="1">
      <alignment horizontal="right" vertical="center"/>
      <protection locked="0"/>
    </xf>
    <xf numFmtId="1" fontId="3" fillId="2" borderId="1" xfId="0" applyNumberFormat="1" applyFont="1" applyFill="1" applyBorder="1" applyAlignment="1" applyProtection="1">
      <alignment vertical="center"/>
      <protection locked="0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0" fontId="3" fillId="2" borderId="1" xfId="0" applyNumberFormat="1" applyFont="1" applyFill="1" applyBorder="1" applyAlignment="1" applyProtection="1">
      <alignment vertical="center"/>
      <protection locked="0"/>
    </xf>
    <xf numFmtId="3" fontId="3" fillId="2" borderId="1" xfId="0" applyNumberFormat="1" applyFont="1" applyFill="1" applyBorder="1" applyAlignment="1" applyProtection="1">
      <alignment vertical="center"/>
      <protection locked="0"/>
    </xf>
    <xf numFmtId="3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176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76" fontId="2" fillId="2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distributed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 quotePrefix="1">
      <alignment vertical="center"/>
      <protection locked="0"/>
    </xf>
    <xf numFmtId="0" fontId="8" fillId="2" borderId="1" xfId="0" applyFont="1" applyFill="1" applyBorder="1" applyAlignment="1" applyProtection="1" quotePrefix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4102070211_&#29287;&#37326;&#21306;_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表一"/>
      <sheetName val="表二"/>
      <sheetName val="表三"/>
      <sheetName val="表四"/>
      <sheetName val="表五"/>
      <sheetName val="表八"/>
      <sheetName val="表九"/>
      <sheetName val="表十"/>
    </sheetNames>
    <sheetDataSet>
      <sheetData sheetId="0"/>
      <sheetData sheetId="1"/>
      <sheetData sheetId="2">
        <row r="33">
          <cell r="D33">
            <v>105286</v>
          </cell>
          <cell r="E33">
            <v>113710</v>
          </cell>
        </row>
      </sheetData>
      <sheetData sheetId="3">
        <row r="1278">
          <cell r="D1278">
            <v>75719</v>
          </cell>
          <cell r="E1278">
            <v>100566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9"/>
  <sheetViews>
    <sheetView tabSelected="1" topLeftCell="A87" workbookViewId="0">
      <selection activeCell="H15" sqref="H15"/>
    </sheetView>
  </sheetViews>
  <sheetFormatPr defaultColWidth="9" defaultRowHeight="13.5"/>
  <cols>
    <col min="1" max="1" width="9.5" style="3"/>
    <col min="2" max="2" width="45" style="3" customWidth="1"/>
    <col min="3" max="3" width="13" style="3" customWidth="1"/>
    <col min="4" max="4" width="13.625" style="3" customWidth="1"/>
    <col min="5" max="5" width="12.75" style="3" customWidth="1"/>
    <col min="6" max="6" width="13.75" style="3" customWidth="1"/>
    <col min="7" max="7" width="26.375" style="3" customWidth="1"/>
    <col min="8" max="8" width="13.75" style="3" customWidth="1"/>
    <col min="9" max="9" width="11.625" style="3" customWidth="1"/>
    <col min="10" max="10" width="12.25" style="3" customWidth="1"/>
    <col min="11" max="16384" width="9" style="3"/>
  </cols>
  <sheetData>
    <row r="1" ht="18" customHeight="1" spans="2:4">
      <c r="B1" s="4" t="s">
        <v>0</v>
      </c>
      <c r="C1" s="4"/>
      <c r="D1" s="4"/>
    </row>
    <row r="2" s="1" customFormat="1" ht="22.5" spans="2:10">
      <c r="B2" s="5" t="s">
        <v>1</v>
      </c>
      <c r="C2" s="5"/>
      <c r="D2" s="5"/>
      <c r="E2" s="5"/>
      <c r="F2" s="5"/>
      <c r="G2" s="5"/>
      <c r="H2" s="5"/>
      <c r="I2" s="5"/>
      <c r="J2" s="5"/>
    </row>
    <row r="3" ht="20.25" customHeight="1" spans="10:10">
      <c r="J3" s="25" t="s">
        <v>2</v>
      </c>
    </row>
    <row r="4" ht="30" customHeight="1" spans="1:10">
      <c r="A4" s="6" t="s">
        <v>3</v>
      </c>
      <c r="B4" s="6"/>
      <c r="C4" s="6"/>
      <c r="D4" s="6"/>
      <c r="E4" s="6"/>
      <c r="F4" s="6" t="s">
        <v>4</v>
      </c>
      <c r="G4" s="6"/>
      <c r="H4" s="6"/>
      <c r="I4" s="6"/>
      <c r="J4" s="6"/>
    </row>
    <row r="5" ht="30" customHeight="1" spans="1:10">
      <c r="A5" s="6" t="s">
        <v>5</v>
      </c>
      <c r="B5" s="6" t="s">
        <v>6</v>
      </c>
      <c r="C5" s="7" t="s">
        <v>7</v>
      </c>
      <c r="D5" s="7" t="s">
        <v>8</v>
      </c>
      <c r="E5" s="7"/>
      <c r="F5" s="7" t="s">
        <v>5</v>
      </c>
      <c r="G5" s="6" t="s">
        <v>6</v>
      </c>
      <c r="H5" s="7" t="s">
        <v>7</v>
      </c>
      <c r="I5" s="7" t="s">
        <v>8</v>
      </c>
      <c r="J5" s="7"/>
    </row>
    <row r="6" ht="44.25" customHeight="1" spans="1:10">
      <c r="A6" s="6"/>
      <c r="B6" s="6"/>
      <c r="C6" s="7"/>
      <c r="D6" s="7" t="s">
        <v>9</v>
      </c>
      <c r="E6" s="8" t="s">
        <v>10</v>
      </c>
      <c r="F6" s="7"/>
      <c r="G6" s="6"/>
      <c r="H6" s="7"/>
      <c r="I6" s="7" t="s">
        <v>9</v>
      </c>
      <c r="J6" s="8" t="s">
        <v>10</v>
      </c>
    </row>
    <row r="7" ht="19.9" customHeight="1" spans="1:10">
      <c r="A7" s="9" t="s">
        <v>11</v>
      </c>
      <c r="B7" s="10" t="s">
        <v>12</v>
      </c>
      <c r="C7" s="11">
        <f>[1]表一!D33</f>
        <v>105286</v>
      </c>
      <c r="D7" s="11">
        <f>[1]表一!E33</f>
        <v>113710</v>
      </c>
      <c r="E7" s="11">
        <f>IF(C7=0,"",ROUND(D7/C7*100,1))</f>
        <v>108</v>
      </c>
      <c r="F7" s="12" t="s">
        <v>13</v>
      </c>
      <c r="G7" s="10" t="s">
        <v>14</v>
      </c>
      <c r="H7" s="11">
        <f>[1]表二!D1278</f>
        <v>75719</v>
      </c>
      <c r="I7" s="11">
        <f>[1]表二!E1278</f>
        <v>100566</v>
      </c>
      <c r="J7" s="11">
        <f>IF(H7=0,"",ROUND(I7/H7*100,1))</f>
        <v>132.8</v>
      </c>
    </row>
    <row r="8" ht="19.9" customHeight="1" spans="1:10">
      <c r="A8" s="9" t="s">
        <v>15</v>
      </c>
      <c r="B8" s="13" t="s">
        <v>16</v>
      </c>
      <c r="C8" s="11">
        <f>SUM(C9,C81,C84:C86,C90:C91,C92,C97)</f>
        <v>95425</v>
      </c>
      <c r="D8" s="11">
        <f>SUM(D9,D81,D84:D86,D90:D91,D92,D97)</f>
        <v>67183</v>
      </c>
      <c r="E8" s="11">
        <f t="shared" ref="E8:E71" si="0">IF(C8=0,"",ROUND(D8/C8*100,1))</f>
        <v>70.4</v>
      </c>
      <c r="F8" s="12" t="s">
        <v>17</v>
      </c>
      <c r="G8" s="13" t="s">
        <v>18</v>
      </c>
      <c r="H8" s="11">
        <f>SUM(H9,H86:H92,H98)</f>
        <v>124992</v>
      </c>
      <c r="I8" s="11">
        <f>SUM(I9,I86:I92,I98)</f>
        <v>80327</v>
      </c>
      <c r="J8" s="11">
        <f>IF(H8=0,"",ROUND(I8/H8*100,1))</f>
        <v>64.3</v>
      </c>
    </row>
    <row r="9" ht="19.9" customHeight="1" spans="1:10">
      <c r="A9" s="9" t="s">
        <v>19</v>
      </c>
      <c r="B9" s="14" t="s">
        <v>20</v>
      </c>
      <c r="C9" s="11">
        <f>SUM(C10,C17,C56)</f>
        <v>60508</v>
      </c>
      <c r="D9" s="11">
        <f>SUM(D10,D17,D56)</f>
        <v>24737</v>
      </c>
      <c r="E9" s="11">
        <f t="shared" si="0"/>
        <v>40.9</v>
      </c>
      <c r="F9" s="12" t="s">
        <v>21</v>
      </c>
      <c r="G9" s="14" t="s">
        <v>22</v>
      </c>
      <c r="H9" s="11">
        <f>SUM(H10:H11)</f>
        <v>82335</v>
      </c>
      <c r="I9" s="11">
        <f>SUM(I10:I11)</f>
        <v>74127</v>
      </c>
      <c r="J9" s="11">
        <f>IF(H9=0,"",ROUND(I9/H9*100,1))</f>
        <v>90</v>
      </c>
    </row>
    <row r="10" ht="19.9" customHeight="1" spans="1:10">
      <c r="A10" s="9" t="s">
        <v>23</v>
      </c>
      <c r="B10" s="14" t="s">
        <v>24</v>
      </c>
      <c r="C10" s="11">
        <f>SUM(C11:C16)</f>
        <v>5910</v>
      </c>
      <c r="D10" s="11">
        <f>SUM(D11:D16)</f>
        <v>5910</v>
      </c>
      <c r="E10" s="11">
        <f t="shared" si="0"/>
        <v>100</v>
      </c>
      <c r="F10" s="12" t="s">
        <v>25</v>
      </c>
      <c r="G10" s="15" t="s">
        <v>26</v>
      </c>
      <c r="H10" s="16">
        <v>62482</v>
      </c>
      <c r="I10" s="16">
        <v>64595</v>
      </c>
      <c r="J10" s="11">
        <f>IF(H10=0,"",ROUND(I10/H10*100,1))</f>
        <v>103.4</v>
      </c>
    </row>
    <row r="11" ht="19.9" customHeight="1" spans="1:10">
      <c r="A11" s="32" t="s">
        <v>27</v>
      </c>
      <c r="B11" s="17" t="s">
        <v>28</v>
      </c>
      <c r="C11" s="16">
        <v>551</v>
      </c>
      <c r="D11" s="16">
        <v>551</v>
      </c>
      <c r="E11" s="11">
        <f t="shared" si="0"/>
        <v>100</v>
      </c>
      <c r="F11" s="12" t="s">
        <v>29</v>
      </c>
      <c r="G11" s="15" t="s">
        <v>30</v>
      </c>
      <c r="H11" s="16">
        <v>19853</v>
      </c>
      <c r="I11" s="16">
        <v>9532</v>
      </c>
      <c r="J11" s="11">
        <f>IF(H11=0,"",ROUND(I11/H11*100,1))</f>
        <v>48</v>
      </c>
    </row>
    <row r="12" spans="1:10">
      <c r="A12" s="32" t="s">
        <v>31</v>
      </c>
      <c r="B12" s="17" t="s">
        <v>32</v>
      </c>
      <c r="C12" s="16">
        <v>203</v>
      </c>
      <c r="D12" s="16">
        <v>203</v>
      </c>
      <c r="E12" s="11">
        <f t="shared" si="0"/>
        <v>100</v>
      </c>
      <c r="F12" s="12"/>
      <c r="G12" s="15"/>
      <c r="H12" s="16"/>
      <c r="I12" s="16"/>
      <c r="J12" s="16"/>
    </row>
    <row r="13" ht="19.9" customHeight="1" spans="1:10">
      <c r="A13" s="32" t="s">
        <v>33</v>
      </c>
      <c r="B13" s="17" t="s">
        <v>34</v>
      </c>
      <c r="C13" s="16">
        <v>1816</v>
      </c>
      <c r="D13" s="16">
        <v>1816</v>
      </c>
      <c r="E13" s="11">
        <f t="shared" si="0"/>
        <v>100</v>
      </c>
      <c r="F13" s="12"/>
      <c r="G13" s="15" t="s">
        <v>35</v>
      </c>
      <c r="H13" s="16"/>
      <c r="I13" s="16"/>
      <c r="J13" s="16"/>
    </row>
    <row r="14" ht="19.9" customHeight="1" spans="1:10">
      <c r="A14" s="32" t="s">
        <v>36</v>
      </c>
      <c r="B14" s="17" t="s">
        <v>37</v>
      </c>
      <c r="C14" s="16"/>
      <c r="D14" s="16"/>
      <c r="E14" s="11" t="str">
        <f t="shared" si="0"/>
        <v/>
      </c>
      <c r="F14" s="12"/>
      <c r="G14" s="15" t="s">
        <v>35</v>
      </c>
      <c r="H14" s="16"/>
      <c r="I14" s="16"/>
      <c r="J14" s="16"/>
    </row>
    <row r="15" ht="19.9" customHeight="1" spans="1:10">
      <c r="A15" s="32" t="s">
        <v>38</v>
      </c>
      <c r="B15" s="17" t="s">
        <v>39</v>
      </c>
      <c r="C15" s="16">
        <v>3340</v>
      </c>
      <c r="D15" s="16">
        <v>3340</v>
      </c>
      <c r="E15" s="11">
        <f t="shared" si="0"/>
        <v>100</v>
      </c>
      <c r="F15" s="12"/>
      <c r="G15" s="15" t="s">
        <v>35</v>
      </c>
      <c r="H15" s="16"/>
      <c r="I15" s="16"/>
      <c r="J15" s="16"/>
    </row>
    <row r="16" ht="19.9" customHeight="1" spans="1:10">
      <c r="A16" s="32" t="s">
        <v>40</v>
      </c>
      <c r="B16" s="17" t="s">
        <v>41</v>
      </c>
      <c r="C16" s="16"/>
      <c r="D16" s="16"/>
      <c r="E16" s="11" t="str">
        <f t="shared" si="0"/>
        <v/>
      </c>
      <c r="F16" s="12"/>
      <c r="G16" s="15" t="s">
        <v>35</v>
      </c>
      <c r="H16" s="16"/>
      <c r="I16" s="16"/>
      <c r="J16" s="16"/>
    </row>
    <row r="17" ht="19.9" customHeight="1" spans="1:10">
      <c r="A17" s="9" t="s">
        <v>42</v>
      </c>
      <c r="B17" s="18" t="s">
        <v>43</v>
      </c>
      <c r="C17" s="11">
        <f>SUM(C18:C55)</f>
        <v>41335</v>
      </c>
      <c r="D17" s="11">
        <f>SUM(D18:D55)</f>
        <v>18456</v>
      </c>
      <c r="E17" s="11">
        <f t="shared" si="0"/>
        <v>44.6</v>
      </c>
      <c r="F17" s="12"/>
      <c r="G17" s="15" t="s">
        <v>35</v>
      </c>
      <c r="H17" s="16"/>
      <c r="I17" s="16"/>
      <c r="J17" s="16"/>
    </row>
    <row r="18" ht="19.9" customHeight="1" spans="1:10">
      <c r="A18" s="9" t="s">
        <v>44</v>
      </c>
      <c r="B18" s="17" t="s">
        <v>45</v>
      </c>
      <c r="C18" s="16"/>
      <c r="D18" s="16"/>
      <c r="E18" s="11" t="str">
        <f t="shared" si="0"/>
        <v/>
      </c>
      <c r="F18" s="12"/>
      <c r="G18" s="15" t="s">
        <v>35</v>
      </c>
      <c r="H18" s="16"/>
      <c r="I18" s="16"/>
      <c r="J18" s="16"/>
    </row>
    <row r="19" ht="19.9" customHeight="1" spans="1:10">
      <c r="A19" s="9" t="s">
        <v>46</v>
      </c>
      <c r="B19" s="19" t="s">
        <v>47</v>
      </c>
      <c r="C19" s="16">
        <v>8280</v>
      </c>
      <c r="D19" s="16">
        <v>4311</v>
      </c>
      <c r="E19" s="11">
        <f t="shared" si="0"/>
        <v>52.1</v>
      </c>
      <c r="F19" s="12"/>
      <c r="G19" s="15" t="s">
        <v>35</v>
      </c>
      <c r="H19" s="16"/>
      <c r="I19" s="16"/>
      <c r="J19" s="16"/>
    </row>
    <row r="20" ht="19.9" customHeight="1" spans="1:10">
      <c r="A20" s="9" t="s">
        <v>48</v>
      </c>
      <c r="B20" s="20" t="s">
        <v>49</v>
      </c>
      <c r="C20" s="16">
        <v>2581</v>
      </c>
      <c r="D20" s="16">
        <v>3407</v>
      </c>
      <c r="E20" s="11">
        <f t="shared" si="0"/>
        <v>132</v>
      </c>
      <c r="F20" s="12"/>
      <c r="G20" s="15" t="s">
        <v>35</v>
      </c>
      <c r="H20" s="16"/>
      <c r="I20" s="16"/>
      <c r="J20" s="16"/>
    </row>
    <row r="21" ht="19.9" customHeight="1" spans="1:10">
      <c r="A21" s="9" t="s">
        <v>50</v>
      </c>
      <c r="B21" s="20" t="s">
        <v>51</v>
      </c>
      <c r="C21" s="16">
        <v>5078</v>
      </c>
      <c r="D21" s="16">
        <v>3001</v>
      </c>
      <c r="E21" s="11">
        <f t="shared" si="0"/>
        <v>59.1</v>
      </c>
      <c r="F21" s="12"/>
      <c r="G21" s="15" t="s">
        <v>35</v>
      </c>
      <c r="H21" s="16"/>
      <c r="I21" s="16"/>
      <c r="J21" s="16"/>
    </row>
    <row r="22" ht="19.9" customHeight="1" spans="1:10">
      <c r="A22" s="9" t="s">
        <v>52</v>
      </c>
      <c r="B22" s="20" t="s">
        <v>53</v>
      </c>
      <c r="C22" s="16"/>
      <c r="D22" s="16"/>
      <c r="E22" s="11" t="str">
        <f t="shared" si="0"/>
        <v/>
      </c>
      <c r="F22" s="12"/>
      <c r="G22" s="15" t="s">
        <v>35</v>
      </c>
      <c r="H22" s="16"/>
      <c r="I22" s="16"/>
      <c r="J22" s="16"/>
    </row>
    <row r="23" ht="19.9" customHeight="1" spans="1:10">
      <c r="A23" s="9" t="s">
        <v>54</v>
      </c>
      <c r="B23" s="20" t="s">
        <v>55</v>
      </c>
      <c r="C23" s="16"/>
      <c r="D23" s="16"/>
      <c r="E23" s="11" t="str">
        <f t="shared" si="0"/>
        <v/>
      </c>
      <c r="F23" s="12"/>
      <c r="G23" s="15" t="s">
        <v>35</v>
      </c>
      <c r="H23" s="16"/>
      <c r="I23" s="16"/>
      <c r="J23" s="16"/>
    </row>
    <row r="24" ht="19.9" customHeight="1" spans="1:10">
      <c r="A24" s="9" t="s">
        <v>56</v>
      </c>
      <c r="B24" s="20" t="s">
        <v>57</v>
      </c>
      <c r="C24" s="16">
        <v>51</v>
      </c>
      <c r="D24" s="16"/>
      <c r="E24" s="11">
        <f t="shared" si="0"/>
        <v>0</v>
      </c>
      <c r="F24" s="12"/>
      <c r="G24" s="20" t="s">
        <v>35</v>
      </c>
      <c r="H24" s="16"/>
      <c r="I24" s="16"/>
      <c r="J24" s="16"/>
    </row>
    <row r="25" ht="19.9" customHeight="1" spans="1:10">
      <c r="A25" s="9" t="s">
        <v>58</v>
      </c>
      <c r="B25" s="20" t="s">
        <v>59</v>
      </c>
      <c r="C25" s="16"/>
      <c r="D25" s="16"/>
      <c r="E25" s="11" t="str">
        <f t="shared" si="0"/>
        <v/>
      </c>
      <c r="F25" s="12"/>
      <c r="G25" s="20" t="s">
        <v>35</v>
      </c>
      <c r="H25" s="16"/>
      <c r="I25" s="16"/>
      <c r="J25" s="16"/>
    </row>
    <row r="26" ht="19.9" customHeight="1" spans="1:10">
      <c r="A26" s="9" t="s">
        <v>60</v>
      </c>
      <c r="B26" s="20" t="s">
        <v>61</v>
      </c>
      <c r="C26" s="16">
        <v>2921</v>
      </c>
      <c r="D26" s="16">
        <v>2921</v>
      </c>
      <c r="E26" s="11">
        <f t="shared" si="0"/>
        <v>100</v>
      </c>
      <c r="F26" s="12"/>
      <c r="G26" s="19" t="s">
        <v>35</v>
      </c>
      <c r="H26" s="16"/>
      <c r="I26" s="16"/>
      <c r="J26" s="16"/>
    </row>
    <row r="27" ht="19.9" customHeight="1" spans="1:10">
      <c r="A27" s="9" t="s">
        <v>62</v>
      </c>
      <c r="B27" s="20" t="s">
        <v>63</v>
      </c>
      <c r="C27" s="16"/>
      <c r="D27" s="16"/>
      <c r="E27" s="11" t="str">
        <f t="shared" si="0"/>
        <v/>
      </c>
      <c r="F27" s="12"/>
      <c r="G27" s="20" t="s">
        <v>35</v>
      </c>
      <c r="H27" s="16"/>
      <c r="I27" s="16"/>
      <c r="J27" s="16"/>
    </row>
    <row r="28" ht="19.9" customHeight="1" spans="1:10">
      <c r="A28" s="9" t="s">
        <v>64</v>
      </c>
      <c r="B28" s="20" t="s">
        <v>65</v>
      </c>
      <c r="C28" s="16"/>
      <c r="D28" s="16"/>
      <c r="E28" s="11" t="str">
        <f t="shared" si="0"/>
        <v/>
      </c>
      <c r="F28" s="12"/>
      <c r="G28" s="20" t="s">
        <v>35</v>
      </c>
      <c r="H28" s="16"/>
      <c r="I28" s="16"/>
      <c r="J28" s="16"/>
    </row>
    <row r="29" ht="19.9" customHeight="1" spans="1:10">
      <c r="A29" s="9" t="s">
        <v>66</v>
      </c>
      <c r="B29" s="20" t="s">
        <v>67</v>
      </c>
      <c r="C29" s="16"/>
      <c r="D29" s="16"/>
      <c r="E29" s="11" t="str">
        <f t="shared" si="0"/>
        <v/>
      </c>
      <c r="F29" s="12"/>
      <c r="G29" s="20" t="s">
        <v>35</v>
      </c>
      <c r="H29" s="16"/>
      <c r="I29" s="16"/>
      <c r="J29" s="16"/>
    </row>
    <row r="30" ht="19.9" customHeight="1" spans="1:10">
      <c r="A30" s="9" t="s">
        <v>68</v>
      </c>
      <c r="B30" s="21" t="s">
        <v>69</v>
      </c>
      <c r="C30" s="16"/>
      <c r="D30" s="16"/>
      <c r="E30" s="11" t="str">
        <f t="shared" si="0"/>
        <v/>
      </c>
      <c r="F30" s="12"/>
      <c r="G30" s="20" t="s">
        <v>35</v>
      </c>
      <c r="H30" s="16"/>
      <c r="I30" s="16"/>
      <c r="J30" s="16"/>
    </row>
    <row r="31" ht="19.9" customHeight="1" spans="1:10">
      <c r="A31" s="9" t="s">
        <v>70</v>
      </c>
      <c r="B31" s="22" t="s">
        <v>71</v>
      </c>
      <c r="C31" s="23"/>
      <c r="D31" s="23"/>
      <c r="E31" s="11" t="str">
        <f t="shared" si="0"/>
        <v/>
      </c>
      <c r="F31" s="12"/>
      <c r="G31" s="20" t="s">
        <v>35</v>
      </c>
      <c r="H31" s="16"/>
      <c r="I31" s="16"/>
      <c r="J31" s="16"/>
    </row>
    <row r="32" ht="19.9" customHeight="1" spans="1:10">
      <c r="A32" s="9" t="s">
        <v>72</v>
      </c>
      <c r="B32" s="22" t="s">
        <v>73</v>
      </c>
      <c r="C32" s="23"/>
      <c r="D32" s="23"/>
      <c r="E32" s="11" t="str">
        <f t="shared" si="0"/>
        <v/>
      </c>
      <c r="F32" s="12"/>
      <c r="G32" s="20" t="s">
        <v>35</v>
      </c>
      <c r="H32" s="16"/>
      <c r="I32" s="16"/>
      <c r="J32" s="16"/>
    </row>
    <row r="33" ht="19.9" customHeight="1" spans="1:10">
      <c r="A33" s="9" t="s">
        <v>74</v>
      </c>
      <c r="B33" s="22" t="s">
        <v>75</v>
      </c>
      <c r="C33" s="23"/>
      <c r="D33" s="23"/>
      <c r="E33" s="11" t="str">
        <f t="shared" si="0"/>
        <v/>
      </c>
      <c r="F33" s="12"/>
      <c r="G33" s="20" t="s">
        <v>35</v>
      </c>
      <c r="H33" s="16"/>
      <c r="I33" s="16"/>
      <c r="J33" s="16"/>
    </row>
    <row r="34" ht="19.9" customHeight="1" spans="1:10">
      <c r="A34" s="9" t="s">
        <v>76</v>
      </c>
      <c r="B34" s="22" t="s">
        <v>77</v>
      </c>
      <c r="C34" s="23">
        <v>151</v>
      </c>
      <c r="D34" s="23"/>
      <c r="E34" s="11">
        <f t="shared" si="0"/>
        <v>0</v>
      </c>
      <c r="F34" s="12"/>
      <c r="G34" s="20" t="s">
        <v>35</v>
      </c>
      <c r="H34" s="16"/>
      <c r="I34" s="16"/>
      <c r="J34" s="16"/>
    </row>
    <row r="35" ht="19.9" customHeight="1" spans="1:10">
      <c r="A35" s="9" t="s">
        <v>78</v>
      </c>
      <c r="B35" s="22" t="s">
        <v>79</v>
      </c>
      <c r="C35" s="23">
        <v>3429</v>
      </c>
      <c r="D35" s="23">
        <v>2236</v>
      </c>
      <c r="E35" s="11">
        <f t="shared" si="0"/>
        <v>65.2</v>
      </c>
      <c r="F35" s="12"/>
      <c r="G35" s="15" t="s">
        <v>35</v>
      </c>
      <c r="H35" s="16"/>
      <c r="I35" s="16"/>
      <c r="J35" s="16"/>
    </row>
    <row r="36" ht="19.9" customHeight="1" spans="1:10">
      <c r="A36" s="9" t="s">
        <v>80</v>
      </c>
      <c r="B36" s="22" t="s">
        <v>81</v>
      </c>
      <c r="C36" s="23">
        <v>294</v>
      </c>
      <c r="D36" s="23"/>
      <c r="E36" s="11">
        <f t="shared" si="0"/>
        <v>0</v>
      </c>
      <c r="F36" s="12"/>
      <c r="G36" s="15" t="s">
        <v>35</v>
      </c>
      <c r="H36" s="16"/>
      <c r="I36" s="16"/>
      <c r="J36" s="16"/>
    </row>
    <row r="37" ht="19.9" customHeight="1" spans="1:10">
      <c r="A37" s="9" t="s">
        <v>82</v>
      </c>
      <c r="B37" s="22" t="s">
        <v>83</v>
      </c>
      <c r="C37" s="23">
        <v>62</v>
      </c>
      <c r="D37" s="23"/>
      <c r="E37" s="11">
        <f t="shared" si="0"/>
        <v>0</v>
      </c>
      <c r="F37" s="12"/>
      <c r="G37" s="15" t="s">
        <v>35</v>
      </c>
      <c r="H37" s="16"/>
      <c r="I37" s="16"/>
      <c r="J37" s="16"/>
    </row>
    <row r="38" ht="19.9" customHeight="1" spans="1:10">
      <c r="A38" s="9" t="s">
        <v>84</v>
      </c>
      <c r="B38" s="22" t="s">
        <v>85</v>
      </c>
      <c r="C38" s="23">
        <v>3548</v>
      </c>
      <c r="D38" s="23">
        <v>1079</v>
      </c>
      <c r="E38" s="11">
        <f t="shared" si="0"/>
        <v>30.4</v>
      </c>
      <c r="F38" s="12"/>
      <c r="G38" s="15" t="s">
        <v>35</v>
      </c>
      <c r="H38" s="16"/>
      <c r="I38" s="16"/>
      <c r="J38" s="16"/>
    </row>
    <row r="39" ht="19.9" customHeight="1" spans="1:10">
      <c r="A39" s="9" t="s">
        <v>86</v>
      </c>
      <c r="B39" s="22" t="s">
        <v>87</v>
      </c>
      <c r="C39" s="23">
        <v>5809</v>
      </c>
      <c r="D39" s="23">
        <v>1130</v>
      </c>
      <c r="E39" s="11">
        <f t="shared" si="0"/>
        <v>19.5</v>
      </c>
      <c r="F39" s="12"/>
      <c r="G39" s="15" t="s">
        <v>35</v>
      </c>
      <c r="H39" s="16"/>
      <c r="I39" s="16"/>
      <c r="J39" s="16"/>
    </row>
    <row r="40" ht="19.9" customHeight="1" spans="1:10">
      <c r="A40" s="9" t="s">
        <v>88</v>
      </c>
      <c r="B40" s="22" t="s">
        <v>89</v>
      </c>
      <c r="C40" s="23">
        <v>133</v>
      </c>
      <c r="D40" s="23"/>
      <c r="E40" s="11">
        <f t="shared" si="0"/>
        <v>0</v>
      </c>
      <c r="F40" s="12"/>
      <c r="G40" s="15" t="s">
        <v>35</v>
      </c>
      <c r="H40" s="16"/>
      <c r="I40" s="16"/>
      <c r="J40" s="16"/>
    </row>
    <row r="41" ht="19.9" customHeight="1" spans="1:10">
      <c r="A41" s="9" t="s">
        <v>90</v>
      </c>
      <c r="B41" s="22" t="s">
        <v>91</v>
      </c>
      <c r="C41" s="23">
        <v>370</v>
      </c>
      <c r="D41" s="23"/>
      <c r="E41" s="11">
        <f t="shared" si="0"/>
        <v>0</v>
      </c>
      <c r="F41" s="12"/>
      <c r="G41" s="15" t="s">
        <v>35</v>
      </c>
      <c r="H41" s="16"/>
      <c r="I41" s="16"/>
      <c r="J41" s="16"/>
    </row>
    <row r="42" ht="19.9" customHeight="1" spans="1:10">
      <c r="A42" s="9" t="s">
        <v>92</v>
      </c>
      <c r="B42" s="22" t="s">
        <v>93</v>
      </c>
      <c r="C42" s="23">
        <v>898</v>
      </c>
      <c r="D42" s="23">
        <v>371</v>
      </c>
      <c r="E42" s="11">
        <f t="shared" si="0"/>
        <v>41.3</v>
      </c>
      <c r="F42" s="12"/>
      <c r="G42" s="15" t="s">
        <v>35</v>
      </c>
      <c r="H42" s="16"/>
      <c r="I42" s="16"/>
      <c r="J42" s="16"/>
    </row>
    <row r="43" ht="19.9" customHeight="1" spans="1:10">
      <c r="A43" s="9" t="s">
        <v>94</v>
      </c>
      <c r="B43" s="22" t="s">
        <v>95</v>
      </c>
      <c r="C43" s="23">
        <v>1338</v>
      </c>
      <c r="D43" s="23"/>
      <c r="E43" s="11">
        <f t="shared" si="0"/>
        <v>0</v>
      </c>
      <c r="F43" s="12"/>
      <c r="G43" s="15" t="s">
        <v>35</v>
      </c>
      <c r="H43" s="16"/>
      <c r="I43" s="16"/>
      <c r="J43" s="16"/>
    </row>
    <row r="44" ht="19.9" customHeight="1" spans="1:10">
      <c r="A44" s="9" t="s">
        <v>96</v>
      </c>
      <c r="B44" s="22" t="s">
        <v>97</v>
      </c>
      <c r="C44" s="23"/>
      <c r="D44" s="23"/>
      <c r="E44" s="11" t="str">
        <f t="shared" si="0"/>
        <v/>
      </c>
      <c r="F44" s="12"/>
      <c r="G44" s="15" t="s">
        <v>35</v>
      </c>
      <c r="H44" s="16"/>
      <c r="I44" s="16"/>
      <c r="J44" s="16"/>
    </row>
    <row r="45" ht="19.9" customHeight="1" spans="1:10">
      <c r="A45" s="9" t="s">
        <v>98</v>
      </c>
      <c r="B45" s="22" t="s">
        <v>99</v>
      </c>
      <c r="C45" s="23"/>
      <c r="D45" s="23"/>
      <c r="E45" s="11" t="str">
        <f t="shared" si="0"/>
        <v/>
      </c>
      <c r="F45" s="12"/>
      <c r="G45" s="15" t="s">
        <v>35</v>
      </c>
      <c r="H45" s="16"/>
      <c r="I45" s="16"/>
      <c r="J45" s="16"/>
    </row>
    <row r="46" ht="19.9" customHeight="1" spans="1:10">
      <c r="A46" s="9" t="s">
        <v>100</v>
      </c>
      <c r="B46" s="22" t="s">
        <v>101</v>
      </c>
      <c r="C46" s="23"/>
      <c r="D46" s="23"/>
      <c r="E46" s="11" t="str">
        <f t="shared" si="0"/>
        <v/>
      </c>
      <c r="F46" s="12"/>
      <c r="G46" s="15" t="s">
        <v>35</v>
      </c>
      <c r="H46" s="16"/>
      <c r="I46" s="16"/>
      <c r="J46" s="16"/>
    </row>
    <row r="47" ht="19.9" customHeight="1" spans="1:10">
      <c r="A47" s="9" t="s">
        <v>102</v>
      </c>
      <c r="B47" s="22" t="s">
        <v>103</v>
      </c>
      <c r="C47" s="23"/>
      <c r="D47" s="23"/>
      <c r="E47" s="11" t="str">
        <f t="shared" si="0"/>
        <v/>
      </c>
      <c r="F47" s="12"/>
      <c r="G47" s="15" t="s">
        <v>35</v>
      </c>
      <c r="H47" s="16"/>
      <c r="I47" s="16"/>
      <c r="J47" s="16"/>
    </row>
    <row r="48" ht="19.9" customHeight="1" spans="1:10">
      <c r="A48" s="9" t="s">
        <v>104</v>
      </c>
      <c r="B48" s="22" t="s">
        <v>105</v>
      </c>
      <c r="C48" s="23">
        <v>1549</v>
      </c>
      <c r="D48" s="23"/>
      <c r="E48" s="11">
        <f t="shared" si="0"/>
        <v>0</v>
      </c>
      <c r="F48" s="12"/>
      <c r="G48" s="15" t="s">
        <v>35</v>
      </c>
      <c r="H48" s="16"/>
      <c r="I48" s="16"/>
      <c r="J48" s="16"/>
    </row>
    <row r="49" ht="19.9" customHeight="1" spans="1:10">
      <c r="A49" s="9" t="s">
        <v>106</v>
      </c>
      <c r="B49" s="22" t="s">
        <v>107</v>
      </c>
      <c r="C49" s="23"/>
      <c r="D49" s="23"/>
      <c r="E49" s="11" t="str">
        <f t="shared" si="0"/>
        <v/>
      </c>
      <c r="F49" s="12"/>
      <c r="G49" s="20" t="s">
        <v>35</v>
      </c>
      <c r="H49" s="16"/>
      <c r="I49" s="16"/>
      <c r="J49" s="16"/>
    </row>
    <row r="50" ht="19.9" customHeight="1" spans="1:10">
      <c r="A50" s="9" t="s">
        <v>108</v>
      </c>
      <c r="B50" s="22" t="s">
        <v>109</v>
      </c>
      <c r="C50" s="23"/>
      <c r="D50" s="23"/>
      <c r="E50" s="11" t="str">
        <f t="shared" si="0"/>
        <v/>
      </c>
      <c r="F50" s="12"/>
      <c r="G50" s="20"/>
      <c r="H50" s="16"/>
      <c r="I50" s="16"/>
      <c r="J50" s="16"/>
    </row>
    <row r="51" ht="19.9" customHeight="1" spans="1:10">
      <c r="A51" s="9" t="s">
        <v>110</v>
      </c>
      <c r="B51" s="22" t="s">
        <v>111</v>
      </c>
      <c r="C51" s="23"/>
      <c r="D51" s="23"/>
      <c r="E51" s="11" t="str">
        <f t="shared" si="0"/>
        <v/>
      </c>
      <c r="F51" s="12"/>
      <c r="G51" s="20" t="s">
        <v>35</v>
      </c>
      <c r="H51" s="16"/>
      <c r="I51" s="16"/>
      <c r="J51" s="16"/>
    </row>
    <row r="52" ht="19.9" customHeight="1" spans="1:10">
      <c r="A52" s="9" t="s">
        <v>112</v>
      </c>
      <c r="B52" s="20" t="s">
        <v>113</v>
      </c>
      <c r="C52" s="16"/>
      <c r="D52" s="16"/>
      <c r="E52" s="11" t="str">
        <f t="shared" si="0"/>
        <v/>
      </c>
      <c r="F52" s="12"/>
      <c r="G52" s="20" t="s">
        <v>35</v>
      </c>
      <c r="H52" s="16"/>
      <c r="I52" s="16"/>
      <c r="J52" s="16"/>
    </row>
    <row r="53" ht="19.9" customHeight="1" spans="1:10">
      <c r="A53" s="32" t="s">
        <v>114</v>
      </c>
      <c r="B53" s="20" t="s">
        <v>115</v>
      </c>
      <c r="C53" s="16">
        <v>1200</v>
      </c>
      <c r="D53" s="16"/>
      <c r="E53" s="11">
        <f t="shared" si="0"/>
        <v>0</v>
      </c>
      <c r="F53" s="12"/>
      <c r="G53" s="20"/>
      <c r="H53" s="16"/>
      <c r="I53" s="16"/>
      <c r="J53" s="16"/>
    </row>
    <row r="54" ht="19.9" customHeight="1" spans="1:10">
      <c r="A54" s="32" t="s">
        <v>116</v>
      </c>
      <c r="B54" s="20" t="s">
        <v>117</v>
      </c>
      <c r="C54" s="16">
        <v>1583</v>
      </c>
      <c r="D54" s="16"/>
      <c r="E54" s="11">
        <f t="shared" si="0"/>
        <v>0</v>
      </c>
      <c r="F54" s="12"/>
      <c r="G54" s="20"/>
      <c r="H54" s="16"/>
      <c r="I54" s="16"/>
      <c r="J54" s="16"/>
    </row>
    <row r="55" ht="19.9" customHeight="1" spans="1:10">
      <c r="A55" s="32" t="s">
        <v>118</v>
      </c>
      <c r="B55" s="20" t="s">
        <v>119</v>
      </c>
      <c r="C55" s="16">
        <v>2060</v>
      </c>
      <c r="D55" s="16"/>
      <c r="E55" s="11">
        <f t="shared" si="0"/>
        <v>0</v>
      </c>
      <c r="F55" s="12"/>
      <c r="G55" s="20"/>
      <c r="H55" s="16"/>
      <c r="I55" s="16"/>
      <c r="J55" s="16"/>
    </row>
    <row r="56" ht="19.9" customHeight="1" spans="1:10">
      <c r="A56" s="9" t="s">
        <v>120</v>
      </c>
      <c r="B56" s="24" t="s">
        <v>121</v>
      </c>
      <c r="C56" s="11">
        <f>SUM(C57:C77)</f>
        <v>13263</v>
      </c>
      <c r="D56" s="11">
        <f>SUM(D57:D77)</f>
        <v>371</v>
      </c>
      <c r="E56" s="11">
        <f t="shared" si="0"/>
        <v>2.8</v>
      </c>
      <c r="F56" s="12"/>
      <c r="G56" s="20" t="s">
        <v>35</v>
      </c>
      <c r="H56" s="16"/>
      <c r="I56" s="16"/>
      <c r="J56" s="16"/>
    </row>
    <row r="57" ht="19.9" customHeight="1" spans="1:10">
      <c r="A57" s="9" t="s">
        <v>122</v>
      </c>
      <c r="B57" s="20" t="s">
        <v>123</v>
      </c>
      <c r="C57" s="16">
        <v>48</v>
      </c>
      <c r="D57" s="16"/>
      <c r="E57" s="11">
        <f t="shared" si="0"/>
        <v>0</v>
      </c>
      <c r="F57" s="12"/>
      <c r="G57" s="20" t="s">
        <v>35</v>
      </c>
      <c r="H57" s="16"/>
      <c r="I57" s="16"/>
      <c r="J57" s="16"/>
    </row>
    <row r="58" ht="19.9" customHeight="1" spans="1:10">
      <c r="A58" s="9" t="s">
        <v>124</v>
      </c>
      <c r="B58" s="20" t="s">
        <v>125</v>
      </c>
      <c r="C58" s="16"/>
      <c r="D58" s="16"/>
      <c r="E58" s="11" t="str">
        <f t="shared" si="0"/>
        <v/>
      </c>
      <c r="F58" s="12"/>
      <c r="G58" s="20"/>
      <c r="H58" s="16"/>
      <c r="I58" s="16"/>
      <c r="J58" s="16"/>
    </row>
    <row r="59" ht="19.9" customHeight="1" spans="1:10">
      <c r="A59" s="9" t="s">
        <v>126</v>
      </c>
      <c r="B59" s="20" t="s">
        <v>127</v>
      </c>
      <c r="C59" s="16"/>
      <c r="D59" s="16"/>
      <c r="E59" s="11" t="str">
        <f t="shared" si="0"/>
        <v/>
      </c>
      <c r="F59" s="12"/>
      <c r="G59" s="20"/>
      <c r="H59" s="16"/>
      <c r="I59" s="16"/>
      <c r="J59" s="16"/>
    </row>
    <row r="60" ht="19.9" customHeight="1" spans="1:10">
      <c r="A60" s="9" t="s">
        <v>128</v>
      </c>
      <c r="B60" s="20" t="s">
        <v>129</v>
      </c>
      <c r="C60" s="16">
        <v>12</v>
      </c>
      <c r="D60" s="16"/>
      <c r="E60" s="11">
        <f t="shared" si="0"/>
        <v>0</v>
      </c>
      <c r="F60" s="12"/>
      <c r="G60" s="20"/>
      <c r="H60" s="16"/>
      <c r="I60" s="16"/>
      <c r="J60" s="16"/>
    </row>
    <row r="61" ht="19.9" customHeight="1" spans="1:10">
      <c r="A61" s="9" t="s">
        <v>130</v>
      </c>
      <c r="B61" s="20" t="s">
        <v>131</v>
      </c>
      <c r="C61" s="16">
        <v>76</v>
      </c>
      <c r="D61" s="16"/>
      <c r="E61" s="11">
        <f t="shared" si="0"/>
        <v>0</v>
      </c>
      <c r="F61" s="12"/>
      <c r="G61" s="20"/>
      <c r="H61" s="16"/>
      <c r="I61" s="16"/>
      <c r="J61" s="16"/>
    </row>
    <row r="62" s="2" customFormat="1" ht="19.9" customHeight="1" spans="1:10">
      <c r="A62" s="9" t="s">
        <v>132</v>
      </c>
      <c r="B62" s="20" t="s">
        <v>133</v>
      </c>
      <c r="C62" s="16">
        <v>768</v>
      </c>
      <c r="D62" s="16"/>
      <c r="E62" s="11">
        <f t="shared" si="0"/>
        <v>0</v>
      </c>
      <c r="F62" s="12"/>
      <c r="G62" s="20"/>
      <c r="H62" s="16"/>
      <c r="I62" s="16"/>
      <c r="J62" s="16"/>
    </row>
    <row r="63" ht="19.9" customHeight="1" spans="1:10">
      <c r="A63" s="9" t="s">
        <v>134</v>
      </c>
      <c r="B63" s="20" t="s">
        <v>135</v>
      </c>
      <c r="C63" s="16">
        <v>19</v>
      </c>
      <c r="D63" s="16"/>
      <c r="E63" s="11">
        <f t="shared" si="0"/>
        <v>0</v>
      </c>
      <c r="F63" s="12"/>
      <c r="G63" s="20"/>
      <c r="H63" s="16"/>
      <c r="I63" s="16"/>
      <c r="J63" s="16"/>
    </row>
    <row r="64" ht="19.9" customHeight="1" spans="1:10">
      <c r="A64" s="9" t="s">
        <v>136</v>
      </c>
      <c r="B64" s="20" t="s">
        <v>137</v>
      </c>
      <c r="C64" s="16">
        <v>296</v>
      </c>
      <c r="D64" s="16">
        <v>53</v>
      </c>
      <c r="E64" s="11">
        <f t="shared" si="0"/>
        <v>17.9</v>
      </c>
      <c r="F64" s="12"/>
      <c r="G64" s="20"/>
      <c r="H64" s="16"/>
      <c r="I64" s="16"/>
      <c r="J64" s="26"/>
    </row>
    <row r="65" ht="19.9" customHeight="1" spans="1:10">
      <c r="A65" s="9" t="s">
        <v>138</v>
      </c>
      <c r="B65" s="20" t="s">
        <v>139</v>
      </c>
      <c r="C65" s="16">
        <v>411</v>
      </c>
      <c r="D65" s="16">
        <v>318</v>
      </c>
      <c r="E65" s="11">
        <f t="shared" si="0"/>
        <v>77.4</v>
      </c>
      <c r="F65" s="12"/>
      <c r="G65" s="20"/>
      <c r="H65" s="16"/>
      <c r="I65" s="16"/>
      <c r="J65" s="26"/>
    </row>
    <row r="66" ht="19.9" customHeight="1" spans="1:10">
      <c r="A66" s="9" t="s">
        <v>140</v>
      </c>
      <c r="B66" s="20" t="s">
        <v>141</v>
      </c>
      <c r="C66" s="16">
        <v>804</v>
      </c>
      <c r="D66" s="16"/>
      <c r="E66" s="11">
        <f t="shared" si="0"/>
        <v>0</v>
      </c>
      <c r="F66" s="12"/>
      <c r="G66" s="20"/>
      <c r="H66" s="16"/>
      <c r="I66" s="16"/>
      <c r="J66" s="16"/>
    </row>
    <row r="67" ht="19.9" customHeight="1" spans="1:10">
      <c r="A67" s="9" t="s">
        <v>142</v>
      </c>
      <c r="B67" s="20" t="s">
        <v>143</v>
      </c>
      <c r="C67" s="16"/>
      <c r="D67" s="16"/>
      <c r="E67" s="11" t="str">
        <f t="shared" si="0"/>
        <v/>
      </c>
      <c r="F67" s="12"/>
      <c r="G67" s="20"/>
      <c r="H67" s="16"/>
      <c r="I67" s="16"/>
      <c r="J67" s="16"/>
    </row>
    <row r="68" ht="19.9" customHeight="1" spans="1:10">
      <c r="A68" s="9" t="s">
        <v>144</v>
      </c>
      <c r="B68" s="20" t="s">
        <v>145</v>
      </c>
      <c r="C68" s="16">
        <v>185</v>
      </c>
      <c r="D68" s="16"/>
      <c r="E68" s="11">
        <f t="shared" si="0"/>
        <v>0</v>
      </c>
      <c r="F68" s="12"/>
      <c r="G68" s="20"/>
      <c r="H68" s="16"/>
      <c r="I68" s="16"/>
      <c r="J68" s="16"/>
    </row>
    <row r="69" ht="19.9" customHeight="1" spans="1:10">
      <c r="A69" s="9" t="s">
        <v>146</v>
      </c>
      <c r="B69" s="20" t="s">
        <v>147</v>
      </c>
      <c r="C69" s="16">
        <v>64</v>
      </c>
      <c r="D69" s="16"/>
      <c r="E69" s="11">
        <f t="shared" si="0"/>
        <v>0</v>
      </c>
      <c r="F69" s="12"/>
      <c r="G69" s="20"/>
      <c r="H69" s="16"/>
      <c r="I69" s="16"/>
      <c r="J69" s="16"/>
    </row>
    <row r="70" ht="19.9" customHeight="1" spans="1:10">
      <c r="A70" s="9" t="s">
        <v>148</v>
      </c>
      <c r="B70" s="20" t="s">
        <v>149</v>
      </c>
      <c r="C70" s="16">
        <v>7229</v>
      </c>
      <c r="D70" s="16"/>
      <c r="E70" s="11">
        <f t="shared" si="0"/>
        <v>0</v>
      </c>
      <c r="F70" s="12"/>
      <c r="G70" s="20"/>
      <c r="H70" s="16"/>
      <c r="I70" s="16"/>
      <c r="J70" s="16"/>
    </row>
    <row r="71" ht="19.9" customHeight="1" spans="1:10">
      <c r="A71" s="9" t="s">
        <v>150</v>
      </c>
      <c r="B71" s="20" t="s">
        <v>151</v>
      </c>
      <c r="C71" s="16">
        <v>96</v>
      </c>
      <c r="D71" s="16"/>
      <c r="E71" s="11">
        <f t="shared" si="0"/>
        <v>0</v>
      </c>
      <c r="F71" s="12"/>
      <c r="G71" s="20"/>
      <c r="H71" s="16"/>
      <c r="I71" s="16"/>
      <c r="J71" s="16"/>
    </row>
    <row r="72" ht="19.9" customHeight="1" spans="1:10">
      <c r="A72" s="9" t="s">
        <v>152</v>
      </c>
      <c r="B72" s="20" t="s">
        <v>153</v>
      </c>
      <c r="C72" s="16"/>
      <c r="D72" s="16"/>
      <c r="E72" s="11" t="str">
        <f t="shared" ref="E72:E103" si="1">IF(C72=0,"",ROUND(D72/C72*100,1))</f>
        <v/>
      </c>
      <c r="F72" s="12"/>
      <c r="G72" s="20"/>
      <c r="H72" s="16"/>
      <c r="I72" s="16"/>
      <c r="J72" s="16"/>
    </row>
    <row r="73" ht="19.9" customHeight="1" spans="1:10">
      <c r="A73" s="9" t="s">
        <v>154</v>
      </c>
      <c r="B73" s="20" t="s">
        <v>155</v>
      </c>
      <c r="C73" s="16"/>
      <c r="D73" s="16"/>
      <c r="E73" s="11" t="str">
        <f t="shared" si="1"/>
        <v/>
      </c>
      <c r="F73" s="12"/>
      <c r="G73" s="20"/>
      <c r="H73" s="16"/>
      <c r="I73" s="16"/>
      <c r="J73" s="16"/>
    </row>
    <row r="74" ht="19.9" customHeight="1" spans="1:10">
      <c r="A74" s="9" t="s">
        <v>156</v>
      </c>
      <c r="B74" s="20" t="s">
        <v>157</v>
      </c>
      <c r="C74" s="16">
        <v>2705</v>
      </c>
      <c r="D74" s="16"/>
      <c r="E74" s="11">
        <f t="shared" si="1"/>
        <v>0</v>
      </c>
      <c r="F74" s="12"/>
      <c r="G74" s="20"/>
      <c r="H74" s="16"/>
      <c r="I74" s="16"/>
      <c r="J74" s="16"/>
    </row>
    <row r="75" ht="19.9" customHeight="1" spans="1:10">
      <c r="A75" s="9" t="s">
        <v>158</v>
      </c>
      <c r="B75" s="20" t="s">
        <v>159</v>
      </c>
      <c r="C75" s="16"/>
      <c r="D75" s="16"/>
      <c r="E75" s="11" t="str">
        <f t="shared" si="1"/>
        <v/>
      </c>
      <c r="F75" s="12"/>
      <c r="G75" s="20"/>
      <c r="H75" s="16"/>
      <c r="I75" s="16"/>
      <c r="J75" s="16"/>
    </row>
    <row r="76" ht="19.9" customHeight="1" spans="1:10">
      <c r="A76" s="9" t="s">
        <v>160</v>
      </c>
      <c r="B76" s="20" t="s">
        <v>161</v>
      </c>
      <c r="C76" s="16">
        <v>550</v>
      </c>
      <c r="D76" s="16"/>
      <c r="E76" s="11">
        <f t="shared" si="1"/>
        <v>0</v>
      </c>
      <c r="F76" s="12"/>
      <c r="G76" s="20"/>
      <c r="H76" s="16"/>
      <c r="I76" s="16"/>
      <c r="J76" s="16"/>
    </row>
    <row r="77" ht="19.9" customHeight="1" spans="1:10">
      <c r="A77" s="9" t="s">
        <v>162</v>
      </c>
      <c r="B77" s="9" t="s">
        <v>163</v>
      </c>
      <c r="C77" s="16"/>
      <c r="D77" s="16"/>
      <c r="E77" s="11" t="str">
        <f t="shared" si="1"/>
        <v/>
      </c>
      <c r="F77" s="12"/>
      <c r="G77" s="20"/>
      <c r="H77" s="16"/>
      <c r="I77" s="16"/>
      <c r="J77" s="16"/>
    </row>
    <row r="78" ht="19.9" customHeight="1" spans="1:10">
      <c r="A78" s="9"/>
      <c r="B78" s="9"/>
      <c r="C78" s="16"/>
      <c r="D78" s="16"/>
      <c r="E78" s="16"/>
      <c r="F78" s="12"/>
      <c r="G78" s="20"/>
      <c r="H78" s="16"/>
      <c r="I78" s="16"/>
      <c r="J78" s="16"/>
    </row>
    <row r="79" ht="19.9" customHeight="1" spans="1:10">
      <c r="A79" s="9"/>
      <c r="B79" s="9"/>
      <c r="C79" s="16"/>
      <c r="D79" s="16"/>
      <c r="E79" s="16"/>
      <c r="F79" s="12"/>
      <c r="G79" s="20"/>
      <c r="H79" s="16"/>
      <c r="I79" s="16"/>
      <c r="J79" s="16"/>
    </row>
    <row r="80" ht="19.9" customHeight="1" spans="1:10">
      <c r="A80" s="9"/>
      <c r="B80" s="9"/>
      <c r="C80" s="16"/>
      <c r="D80" s="16"/>
      <c r="E80" s="16"/>
      <c r="F80" s="12"/>
      <c r="G80" s="20"/>
      <c r="H80" s="16"/>
      <c r="I80" s="16"/>
      <c r="J80" s="16"/>
    </row>
    <row r="81" ht="19.9" customHeight="1" spans="1:10">
      <c r="A81" s="32" t="s">
        <v>164</v>
      </c>
      <c r="B81" s="27" t="s">
        <v>165</v>
      </c>
      <c r="C81" s="11">
        <f>SUM(C82:C83)</f>
        <v>0</v>
      </c>
      <c r="D81" s="11">
        <f>SUM(D82:D83)</f>
        <v>0</v>
      </c>
      <c r="E81" s="11" t="str">
        <f t="shared" si="1"/>
        <v/>
      </c>
      <c r="F81" s="12"/>
      <c r="G81" s="20"/>
      <c r="H81" s="16"/>
      <c r="I81" s="16"/>
      <c r="J81" s="16"/>
    </row>
    <row r="82" ht="19.9" customHeight="1" spans="1:10">
      <c r="A82" s="32" t="s">
        <v>166</v>
      </c>
      <c r="B82" s="9" t="s">
        <v>167</v>
      </c>
      <c r="C82" s="16"/>
      <c r="D82" s="16"/>
      <c r="E82" s="11" t="str">
        <f t="shared" si="1"/>
        <v/>
      </c>
      <c r="F82" s="12"/>
      <c r="G82" s="20"/>
      <c r="H82" s="16"/>
      <c r="I82" s="16"/>
      <c r="J82" s="16"/>
    </row>
    <row r="83" ht="19.9" customHeight="1" spans="1:10">
      <c r="A83" s="32" t="s">
        <v>168</v>
      </c>
      <c r="B83" s="9" t="s">
        <v>169</v>
      </c>
      <c r="C83" s="16"/>
      <c r="D83" s="16"/>
      <c r="E83" s="11" t="str">
        <f t="shared" si="1"/>
        <v/>
      </c>
      <c r="F83" s="12"/>
      <c r="G83" s="20"/>
      <c r="H83" s="16"/>
      <c r="I83" s="16"/>
      <c r="J83" s="16"/>
    </row>
    <row r="84" ht="19.9" customHeight="1" spans="1:10">
      <c r="A84" s="32" t="s">
        <v>170</v>
      </c>
      <c r="B84" s="9" t="s">
        <v>171</v>
      </c>
      <c r="C84" s="16"/>
      <c r="D84" s="16"/>
      <c r="E84" s="11" t="str">
        <f t="shared" si="1"/>
        <v/>
      </c>
      <c r="F84" s="12"/>
      <c r="G84" s="20"/>
      <c r="H84" s="16"/>
      <c r="I84" s="16"/>
      <c r="J84" s="16"/>
    </row>
    <row r="85" ht="19.9" customHeight="1" spans="1:10">
      <c r="A85" s="9" t="s">
        <v>172</v>
      </c>
      <c r="B85" s="17" t="s">
        <v>173</v>
      </c>
      <c r="C85" s="16">
        <v>24718</v>
      </c>
      <c r="D85" s="16">
        <v>35446</v>
      </c>
      <c r="E85" s="11">
        <f t="shared" si="1"/>
        <v>143.4</v>
      </c>
      <c r="F85" s="12"/>
      <c r="G85" s="20"/>
      <c r="H85" s="16"/>
      <c r="I85" s="16"/>
      <c r="J85" s="16"/>
    </row>
    <row r="86" ht="19.9" customHeight="1" spans="1:10">
      <c r="A86" s="9" t="s">
        <v>174</v>
      </c>
      <c r="B86" s="18" t="s">
        <v>175</v>
      </c>
      <c r="C86" s="11">
        <f>SUM(C87:C89)</f>
        <v>0</v>
      </c>
      <c r="D86" s="11">
        <f>SUM(D87:D89)</f>
        <v>0</v>
      </c>
      <c r="E86" s="11" t="str">
        <f t="shared" si="1"/>
        <v/>
      </c>
      <c r="F86" s="32" t="s">
        <v>176</v>
      </c>
      <c r="G86" s="20" t="s">
        <v>177</v>
      </c>
      <c r="H86" s="16"/>
      <c r="I86" s="16"/>
      <c r="J86" s="11" t="str">
        <f>IF(H86=0,"",ROUND(I86/H86*100,1))</f>
        <v/>
      </c>
    </row>
    <row r="87" ht="19.9" customHeight="1" spans="1:10">
      <c r="A87" s="9" t="s">
        <v>178</v>
      </c>
      <c r="B87" s="17" t="s">
        <v>179</v>
      </c>
      <c r="C87" s="16"/>
      <c r="D87" s="16"/>
      <c r="E87" s="11" t="str">
        <f t="shared" si="1"/>
        <v/>
      </c>
      <c r="F87" s="9" t="s">
        <v>180</v>
      </c>
      <c r="G87" s="15" t="s">
        <v>181</v>
      </c>
      <c r="H87" s="16">
        <v>721</v>
      </c>
      <c r="I87" s="16">
        <v>700</v>
      </c>
      <c r="J87" s="11">
        <f t="shared" ref="J87:J98" si="2">IF(H87=0,"",ROUND(I87/H87*100,1))</f>
        <v>97.1</v>
      </c>
    </row>
    <row r="88" ht="33" customHeight="1" spans="1:10">
      <c r="A88" s="9" t="s">
        <v>182</v>
      </c>
      <c r="B88" s="17" t="s">
        <v>183</v>
      </c>
      <c r="C88" s="16"/>
      <c r="D88" s="16"/>
      <c r="E88" s="11" t="str">
        <f t="shared" si="1"/>
        <v/>
      </c>
      <c r="F88" s="9" t="s">
        <v>184</v>
      </c>
      <c r="G88" s="28" t="s">
        <v>185</v>
      </c>
      <c r="H88" s="16">
        <v>712</v>
      </c>
      <c r="I88" s="16"/>
      <c r="J88" s="11">
        <f t="shared" si="2"/>
        <v>0</v>
      </c>
    </row>
    <row r="89" ht="37.5" customHeight="1" spans="1:10">
      <c r="A89" s="9" t="s">
        <v>186</v>
      </c>
      <c r="B89" s="17" t="s">
        <v>187</v>
      </c>
      <c r="C89" s="16"/>
      <c r="D89" s="16"/>
      <c r="E89" s="11" t="str">
        <f t="shared" si="1"/>
        <v/>
      </c>
      <c r="F89" s="9" t="s">
        <v>188</v>
      </c>
      <c r="G89" s="28" t="s">
        <v>189</v>
      </c>
      <c r="H89" s="16"/>
      <c r="I89" s="16"/>
      <c r="J89" s="11" t="str">
        <f t="shared" si="2"/>
        <v/>
      </c>
    </row>
    <row r="90" ht="20.1" customHeight="1" spans="1:10">
      <c r="A90" s="9" t="s">
        <v>190</v>
      </c>
      <c r="B90" s="17" t="s">
        <v>191</v>
      </c>
      <c r="C90" s="16"/>
      <c r="D90" s="16"/>
      <c r="E90" s="11" t="str">
        <f t="shared" si="1"/>
        <v/>
      </c>
      <c r="F90" s="9" t="s">
        <v>192</v>
      </c>
      <c r="G90" s="17" t="s">
        <v>193</v>
      </c>
      <c r="H90" s="23">
        <v>5778</v>
      </c>
      <c r="I90" s="23">
        <v>5500</v>
      </c>
      <c r="J90" s="11">
        <f t="shared" si="2"/>
        <v>95.2</v>
      </c>
    </row>
    <row r="91" ht="20.1" customHeight="1" spans="1:10">
      <c r="A91" s="9" t="s">
        <v>194</v>
      </c>
      <c r="B91" s="17" t="s">
        <v>195</v>
      </c>
      <c r="C91" s="16">
        <v>6699</v>
      </c>
      <c r="D91" s="16">
        <v>5500</v>
      </c>
      <c r="E91" s="11">
        <f t="shared" si="1"/>
        <v>82.1</v>
      </c>
      <c r="F91" s="9" t="s">
        <v>196</v>
      </c>
      <c r="G91" s="17" t="s">
        <v>197</v>
      </c>
      <c r="H91" s="23"/>
      <c r="I91" s="23"/>
      <c r="J91" s="11" t="str">
        <f t="shared" si="2"/>
        <v/>
      </c>
    </row>
    <row r="92" ht="20.1" customHeight="1" spans="1:10">
      <c r="A92" s="32" t="s">
        <v>198</v>
      </c>
      <c r="B92" s="18" t="s">
        <v>199</v>
      </c>
      <c r="C92" s="11">
        <f>SUM(C93:C96)</f>
        <v>0</v>
      </c>
      <c r="D92" s="11">
        <f>SUM(D93:D96)</f>
        <v>0</v>
      </c>
      <c r="E92" s="11" t="str">
        <f t="shared" si="1"/>
        <v/>
      </c>
      <c r="F92" s="32" t="s">
        <v>200</v>
      </c>
      <c r="G92" s="18" t="s">
        <v>201</v>
      </c>
      <c r="H92" s="11">
        <f>SUM(H93:H96)</f>
        <v>0</v>
      </c>
      <c r="I92" s="11">
        <f>SUM(I93:I96)</f>
        <v>0</v>
      </c>
      <c r="J92" s="11" t="str">
        <f t="shared" si="2"/>
        <v/>
      </c>
    </row>
    <row r="93" ht="20.1" customHeight="1" spans="1:10">
      <c r="A93" s="32" t="s">
        <v>202</v>
      </c>
      <c r="B93" s="17" t="s">
        <v>203</v>
      </c>
      <c r="C93" s="16"/>
      <c r="D93" s="16"/>
      <c r="E93" s="11" t="str">
        <f t="shared" si="1"/>
        <v/>
      </c>
      <c r="F93" s="32" t="s">
        <v>204</v>
      </c>
      <c r="G93" s="17" t="s">
        <v>205</v>
      </c>
      <c r="H93" s="16"/>
      <c r="I93" s="16"/>
      <c r="J93" s="11" t="str">
        <f t="shared" si="2"/>
        <v/>
      </c>
    </row>
    <row r="94" ht="20.1" customHeight="1" spans="1:10">
      <c r="A94" s="32" t="s">
        <v>206</v>
      </c>
      <c r="B94" s="17" t="s">
        <v>207</v>
      </c>
      <c r="C94" s="16"/>
      <c r="D94" s="16"/>
      <c r="E94" s="11" t="str">
        <f t="shared" si="1"/>
        <v/>
      </c>
      <c r="F94" s="32" t="s">
        <v>208</v>
      </c>
      <c r="G94" s="17" t="s">
        <v>209</v>
      </c>
      <c r="H94" s="16"/>
      <c r="I94" s="16"/>
      <c r="J94" s="11" t="str">
        <f t="shared" si="2"/>
        <v/>
      </c>
    </row>
    <row r="95" ht="20.1" customHeight="1" spans="1:10">
      <c r="A95" s="32" t="s">
        <v>210</v>
      </c>
      <c r="B95" s="17" t="s">
        <v>211</v>
      </c>
      <c r="C95" s="16"/>
      <c r="D95" s="16"/>
      <c r="E95" s="11" t="str">
        <f t="shared" si="1"/>
        <v/>
      </c>
      <c r="F95" s="32" t="s">
        <v>212</v>
      </c>
      <c r="G95" s="17" t="s">
        <v>213</v>
      </c>
      <c r="H95" s="16"/>
      <c r="I95" s="16"/>
      <c r="J95" s="11" t="str">
        <f t="shared" si="2"/>
        <v/>
      </c>
    </row>
    <row r="96" ht="20.1" customHeight="1" spans="1:10">
      <c r="A96" s="32" t="s">
        <v>214</v>
      </c>
      <c r="B96" s="17" t="s">
        <v>215</v>
      </c>
      <c r="C96" s="16"/>
      <c r="D96" s="16"/>
      <c r="E96" s="11" t="str">
        <f t="shared" si="1"/>
        <v/>
      </c>
      <c r="F96" s="32" t="s">
        <v>216</v>
      </c>
      <c r="G96" s="17" t="s">
        <v>217</v>
      </c>
      <c r="H96" s="16"/>
      <c r="I96" s="16"/>
      <c r="J96" s="11" t="str">
        <f t="shared" si="2"/>
        <v/>
      </c>
    </row>
    <row r="97" ht="20.1" customHeight="1" spans="1:10">
      <c r="A97" s="9" t="s">
        <v>218</v>
      </c>
      <c r="B97" s="17" t="s">
        <v>219</v>
      </c>
      <c r="C97" s="16">
        <v>3500</v>
      </c>
      <c r="D97" s="16">
        <v>1500</v>
      </c>
      <c r="E97" s="11">
        <f t="shared" si="1"/>
        <v>42.9</v>
      </c>
      <c r="F97" s="32" t="s">
        <v>220</v>
      </c>
      <c r="G97" s="9" t="s">
        <v>221</v>
      </c>
      <c r="H97" s="16"/>
      <c r="I97" s="16"/>
      <c r="J97" s="11" t="str">
        <f t="shared" si="2"/>
        <v/>
      </c>
    </row>
    <row r="98" ht="20.1" customHeight="1" spans="1:10">
      <c r="A98" s="33" t="s">
        <v>222</v>
      </c>
      <c r="B98" s="9" t="s">
        <v>223</v>
      </c>
      <c r="C98" s="16"/>
      <c r="D98" s="16"/>
      <c r="E98" s="11" t="str">
        <f t="shared" si="1"/>
        <v/>
      </c>
      <c r="F98" s="9" t="s">
        <v>224</v>
      </c>
      <c r="G98" s="15" t="s">
        <v>225</v>
      </c>
      <c r="H98" s="16">
        <v>35446</v>
      </c>
      <c r="I98" s="16"/>
      <c r="J98" s="11">
        <f t="shared" si="2"/>
        <v>0</v>
      </c>
    </row>
    <row r="99" ht="20.1" customHeight="1" spans="1:10">
      <c r="A99" s="9"/>
      <c r="B99" s="9"/>
      <c r="C99" s="16"/>
      <c r="D99" s="16"/>
      <c r="E99" s="16"/>
      <c r="F99" s="12"/>
      <c r="G99" s="15"/>
      <c r="H99" s="16"/>
      <c r="I99" s="16"/>
      <c r="J99" s="16"/>
    </row>
    <row r="100" ht="20.1" customHeight="1" spans="1:10">
      <c r="A100" s="9"/>
      <c r="B100" s="9"/>
      <c r="C100" s="16"/>
      <c r="D100" s="16"/>
      <c r="E100" s="16"/>
      <c r="F100" s="12"/>
      <c r="G100" s="15"/>
      <c r="H100" s="16"/>
      <c r="I100" s="16"/>
      <c r="J100" s="16"/>
    </row>
    <row r="101" ht="20.1" customHeight="1" spans="1:10">
      <c r="A101" s="9"/>
      <c r="B101" s="17"/>
      <c r="C101" s="16"/>
      <c r="D101" s="16"/>
      <c r="E101" s="16"/>
      <c r="F101" s="12"/>
      <c r="G101" s="17"/>
      <c r="H101" s="16"/>
      <c r="I101" s="16"/>
      <c r="J101" s="16"/>
    </row>
    <row r="102" ht="20.1" customHeight="1" spans="1:10">
      <c r="A102" s="9"/>
      <c r="B102" s="17"/>
      <c r="C102" s="16"/>
      <c r="D102" s="16"/>
      <c r="E102" s="16"/>
      <c r="F102" s="12"/>
      <c r="G102" s="17"/>
      <c r="H102" s="16"/>
      <c r="I102" s="16"/>
      <c r="J102" s="16"/>
    </row>
    <row r="103" ht="20.1" customHeight="1" spans="1:10">
      <c r="A103" s="9">
        <v>0</v>
      </c>
      <c r="B103" s="30" t="s">
        <v>226</v>
      </c>
      <c r="C103" s="11">
        <f>SUM(C7:C8)</f>
        <v>200711</v>
      </c>
      <c r="D103" s="11">
        <f>SUM(D7:D8)</f>
        <v>180893</v>
      </c>
      <c r="E103" s="11">
        <f>IF(C103=0,"",ROUND(D103/C103*100,1))</f>
        <v>90.1</v>
      </c>
      <c r="F103" s="12"/>
      <c r="G103" s="30" t="s">
        <v>227</v>
      </c>
      <c r="H103" s="11">
        <f>SUM(H7:H8)</f>
        <v>200711</v>
      </c>
      <c r="I103" s="11">
        <f>SUM(I7:I8)</f>
        <v>180893</v>
      </c>
      <c r="J103" s="11">
        <f>IF(H103=0,"",ROUND(I103/H103*100,1))</f>
        <v>90.1</v>
      </c>
    </row>
    <row r="104" spans="5:5">
      <c r="E104" s="31"/>
    </row>
    <row r="105" spans="5:5">
      <c r="E105" s="31"/>
    </row>
    <row r="106" spans="5:5">
      <c r="E106" s="31"/>
    </row>
    <row r="107" spans="5:5">
      <c r="E107" s="31"/>
    </row>
    <row r="108" spans="5:5">
      <c r="E108" s="31"/>
    </row>
    <row r="109" spans="5:5">
      <c r="E109" s="31"/>
    </row>
  </sheetData>
  <mergeCells count="11">
    <mergeCell ref="B2:J2"/>
    <mergeCell ref="A4:E4"/>
    <mergeCell ref="F4:J4"/>
    <mergeCell ref="D5:E5"/>
    <mergeCell ref="I5:J5"/>
    <mergeCell ref="A5:A6"/>
    <mergeCell ref="B5:B6"/>
    <mergeCell ref="C5:C6"/>
    <mergeCell ref="F5:F6"/>
    <mergeCell ref="G5:G6"/>
    <mergeCell ref="H5:H6"/>
  </mergeCells>
  <conditionalFormatting sqref="A1:A65527">
    <cfRule type="duplicateValues" dxfId="0" priority="7"/>
  </conditionalFormatting>
  <conditionalFormatting sqref="A1:A103">
    <cfRule type="duplicateValues" dxfId="1" priority="1"/>
  </conditionalFormatting>
  <conditionalFormatting sqref="A4:A106">
    <cfRule type="duplicateValues" dxfId="0" priority="5"/>
  </conditionalFormatting>
  <conditionalFormatting sqref="F1:F103">
    <cfRule type="duplicateValues" dxfId="1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9"/>
  <sheetViews>
    <sheetView workbookViewId="0">
      <selection activeCell="A1" sqref="$A1:$XFD1048576"/>
    </sheetView>
  </sheetViews>
  <sheetFormatPr defaultColWidth="9" defaultRowHeight="13.5"/>
  <cols>
    <col min="1" max="1" width="50.125" customWidth="1"/>
    <col min="2" max="2" width="16.625" customWidth="1"/>
  </cols>
  <sheetData>
    <row r="1" ht="18" customHeight="1"/>
    <row r="3" ht="20.25" customHeight="1"/>
    <row r="4" ht="31.5" customHeight="1"/>
    <row r="5" ht="21.95" customHeight="1"/>
    <row r="6" ht="20.1" customHeight="1"/>
    <row r="7" ht="20.1" customHeight="1"/>
    <row r="8" ht="20.1" customHeight="1"/>
    <row r="9" ht="20.1" customHeight="1"/>
    <row r="10" ht="20.1" customHeight="1"/>
    <row r="11" ht="20.1" customHeight="1"/>
    <row r="12" ht="20.1" customHeight="1"/>
    <row r="13" ht="20.1" customHeight="1"/>
    <row r="14" ht="19.5" customHeight="1"/>
    <row r="15" ht="20.1" customHeight="1"/>
    <row r="16" ht="20.1" customHeight="1"/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20.1" customHeight="1"/>
    <row r="25" ht="20.1" customHeight="1"/>
    <row r="26" ht="20.1" customHeight="1"/>
    <row r="27" ht="20.1" customHeight="1"/>
    <row r="28" ht="20.1" customHeight="1"/>
    <row r="29" ht="20.1" customHeight="1"/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2023-03-27T01:13:06Z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37463258493F43998CB5A74C5610B2F6</vt:lpwstr>
  </property>
</Properties>
</file>